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تدفقات نقدية" sheetId="1" r:id="rId1"/>
  </sheets>
  <calcPr calcId="125725"/>
</workbook>
</file>

<file path=xl/calcChain.xml><?xml version="1.0" encoding="utf-8"?>
<calcChain xmlns="http://schemas.openxmlformats.org/spreadsheetml/2006/main">
  <c r="Q9" i="1"/>
  <c r="Q11" s="1"/>
  <c r="N9"/>
  <c r="N11" s="1"/>
  <c r="M9"/>
  <c r="M11" s="1"/>
  <c r="L9"/>
  <c r="L11" s="1"/>
  <c r="K9"/>
  <c r="K11" s="1"/>
  <c r="J9"/>
  <c r="J11" s="1"/>
  <c r="I9"/>
  <c r="I11" s="1"/>
  <c r="H9"/>
  <c r="H11" s="1"/>
  <c r="G9"/>
  <c r="G11" s="1"/>
  <c r="F9"/>
  <c r="F11" s="1"/>
  <c r="E9"/>
  <c r="E11" s="1"/>
  <c r="D9"/>
  <c r="D11" s="1"/>
  <c r="C9"/>
  <c r="C11" s="1"/>
  <c r="B9"/>
  <c r="B11" s="1"/>
  <c r="P6"/>
  <c r="O6"/>
  <c r="P5"/>
  <c r="P9" s="1"/>
  <c r="P11" s="1"/>
  <c r="O5"/>
  <c r="O9" s="1"/>
  <c r="O11" s="1"/>
</calcChain>
</file>

<file path=xl/sharedStrings.xml><?xml version="1.0" encoding="utf-8"?>
<sst xmlns="http://schemas.openxmlformats.org/spreadsheetml/2006/main" count="21" uniqueCount="20">
  <si>
    <t>بنك سورية الدولي الإسلامي</t>
  </si>
  <si>
    <t>قائمة التدفقات النقدية</t>
  </si>
  <si>
    <t>Statement of Cash Flows</t>
  </si>
  <si>
    <t>بعد تطبيق المعيار رقم 9</t>
  </si>
  <si>
    <t>البيـــــان</t>
  </si>
  <si>
    <t>من3 نيسان وحتى نهاية 2007</t>
  </si>
  <si>
    <t>صافي التدفقات النقدية الناتجة من (المستخدمة في) الأنشطة التشغيلية</t>
  </si>
  <si>
    <t>Net cash Flow from (Used in) Operating Activities</t>
  </si>
  <si>
    <t xml:space="preserve">صافي التدفقات النقدية المستخدمة في الأنشطة الاستثمارية </t>
  </si>
  <si>
    <t>Net cash Flow from (Used in) Investing Activities</t>
  </si>
  <si>
    <t>صافي التدفقات النقدية الناتجة من (المستخدمة في) الأنشطة التمويلية</t>
  </si>
  <si>
    <t>Net cash Flow from (Used in) Financing Activities</t>
  </si>
  <si>
    <t>تأثير تغيرات أسعار الصرف غير المحققة</t>
  </si>
  <si>
    <t xml:space="preserve">The effect of changes in unrealized exchange rates </t>
  </si>
  <si>
    <t>صافي الزيادة في النقد وما في حكمه</t>
  </si>
  <si>
    <t>Net Increase in Cash and Cash Equivalents</t>
  </si>
  <si>
    <t>النقد وما في حكمه في 1 كانون الثاني</t>
  </si>
  <si>
    <t>Cash Balance (Beginning)</t>
  </si>
  <si>
    <t>النقد وما في حكمه في 31 كانون الأول</t>
  </si>
  <si>
    <t>Cash Balance (Ending)</t>
  </si>
</sst>
</file>

<file path=xl/styles.xml><?xml version="1.0" encoding="utf-8"?>
<styleSheet xmlns="http://schemas.openxmlformats.org/spreadsheetml/2006/main">
  <numFmts count="6">
    <numFmt numFmtId="43" formatCode="_-* #,##0.00_-;_-* #,##0.00\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_-;_-@_-"/>
    <numFmt numFmtId="167" formatCode="_(* #,##0_);_(* \(#,##0\);_(* &quot;-&quot;_);_(@_)"/>
    <numFmt numFmtId="168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Arabic Transparent"/>
      <charset val="178"/>
    </font>
    <font>
      <b/>
      <sz val="13"/>
      <color rgb="FFFF0000"/>
      <name val="Arabic Transparent"/>
      <charset val="178"/>
    </font>
    <font>
      <b/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b/>
      <sz val="14"/>
      <color indexed="8"/>
      <name val="Arabic Transparent"/>
    </font>
    <font>
      <b/>
      <sz val="13"/>
      <color theme="0"/>
      <name val="Arabic Transparent"/>
      <charset val="178"/>
    </font>
    <font>
      <sz val="13"/>
      <color theme="1"/>
      <name val="Arabic Transparent"/>
      <charset val="178"/>
    </font>
    <font>
      <sz val="12"/>
      <color rgb="FF222222"/>
      <name val="Arial"/>
      <family val="2"/>
    </font>
    <font>
      <u val="singleAccounting"/>
      <sz val="13"/>
      <color theme="1"/>
      <name val="Arabic Transparent"/>
      <charset val="178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44">
    <xf numFmtId="0" fontId="0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</cellStyleXfs>
  <cellXfs count="31">
    <xf numFmtId="0" fontId="0" fillId="0" borderId="0" xfId="0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/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4" borderId="2" xfId="0" applyNumberFormat="1" applyFont="1" applyFill="1" applyBorder="1" applyAlignment="1">
      <alignment horizontal="right" vertical="center" wrapText="1"/>
    </xf>
    <xf numFmtId="0" fontId="8" fillId="4" borderId="2" xfId="0" applyNumberFormat="1" applyFont="1" applyFill="1" applyBorder="1" applyAlignment="1">
      <alignment horizontal="center" vertical="center" wrapText="1"/>
    </xf>
    <xf numFmtId="0" fontId="8" fillId="4" borderId="0" xfId="0" applyNumberFormat="1" applyFont="1" applyFill="1" applyBorder="1" applyAlignment="1">
      <alignment horizontal="left" vertical="center" wrapText="1"/>
    </xf>
    <xf numFmtId="0" fontId="9" fillId="0" borderId="3" xfId="0" applyFont="1" applyBorder="1"/>
    <xf numFmtId="165" fontId="9" fillId="0" borderId="3" xfId="1" applyNumberFormat="1" applyFont="1" applyBorder="1"/>
    <xf numFmtId="167" fontId="9" fillId="0" borderId="3" xfId="2" applyNumberFormat="1" applyFont="1" applyFill="1" applyBorder="1" applyAlignment="1"/>
    <xf numFmtId="167" fontId="9" fillId="0" borderId="3" xfId="2" applyNumberFormat="1" applyFont="1" applyFill="1" applyBorder="1" applyAlignment="1">
      <alignment horizontal="right"/>
    </xf>
    <xf numFmtId="37" fontId="9" fillId="0" borderId="3" xfId="0" applyNumberFormat="1" applyFont="1" applyBorder="1"/>
    <xf numFmtId="167" fontId="9" fillId="5" borderId="3" xfId="2" applyNumberFormat="1" applyFont="1" applyFill="1" applyBorder="1" applyAlignment="1"/>
    <xf numFmtId="0" fontId="10" fillId="0" borderId="3" xfId="0" applyFont="1" applyBorder="1" applyAlignment="1"/>
    <xf numFmtId="0" fontId="10" fillId="0" borderId="3" xfId="0" applyFont="1" applyBorder="1"/>
    <xf numFmtId="0" fontId="9" fillId="5" borderId="3" xfId="0" applyFont="1" applyFill="1" applyBorder="1"/>
    <xf numFmtId="167" fontId="11" fillId="0" borderId="3" xfId="2" applyNumberFormat="1" applyFont="1" applyFill="1" applyBorder="1" applyAlignment="1"/>
    <xf numFmtId="0" fontId="8" fillId="4" borderId="3" xfId="0" applyFont="1" applyFill="1" applyBorder="1"/>
    <xf numFmtId="37" fontId="8" fillId="4" borderId="3" xfId="2" applyNumberFormat="1" applyFont="1" applyFill="1" applyBorder="1"/>
    <xf numFmtId="167" fontId="8" fillId="4" borderId="3" xfId="2" applyNumberFormat="1" applyFont="1" applyFill="1" applyBorder="1"/>
    <xf numFmtId="167" fontId="8" fillId="4" borderId="3" xfId="2" applyNumberFormat="1" applyFont="1" applyFill="1" applyBorder="1" applyAlignment="1"/>
    <xf numFmtId="167" fontId="8" fillId="4" borderId="4" xfId="2" applyNumberFormat="1" applyFont="1" applyFill="1" applyBorder="1" applyAlignment="1"/>
    <xf numFmtId="167" fontId="0" fillId="0" borderId="0" xfId="0" applyNumberFormat="1"/>
    <xf numFmtId="37" fontId="0" fillId="0" borderId="0" xfId="0" applyNumberFormat="1"/>
  </cellXfs>
  <cellStyles count="44">
    <cellStyle name="Comma" xfId="1" builtinId="3"/>
    <cellStyle name="Comma [0]" xfId="2" builtinId="6"/>
    <cellStyle name="Comma 2" xfId="3"/>
    <cellStyle name="Comma 2 10" xfId="4"/>
    <cellStyle name="Comma 2 11" xfId="5"/>
    <cellStyle name="Comma 2 12" xfId="6"/>
    <cellStyle name="Comma 2 13" xfId="7"/>
    <cellStyle name="Comma 2 14" xfId="8"/>
    <cellStyle name="Comma 2 15" xfId="9"/>
    <cellStyle name="Comma 2 16" xfId="10"/>
    <cellStyle name="Comma 2 17" xfId="11"/>
    <cellStyle name="Comma 2 18" xfId="12"/>
    <cellStyle name="Comma 2 19" xfId="13"/>
    <cellStyle name="Comma 2 2" xfId="14"/>
    <cellStyle name="Comma 2 2 2" xfId="15"/>
    <cellStyle name="Comma 2 20" xfId="16"/>
    <cellStyle name="Comma 2 21" xfId="17"/>
    <cellStyle name="Comma 2 22" xfId="18"/>
    <cellStyle name="Comma 2 23" xfId="19"/>
    <cellStyle name="Comma 2 24" xfId="20"/>
    <cellStyle name="Comma 2 25" xfId="21"/>
    <cellStyle name="Comma 2 26" xfId="22"/>
    <cellStyle name="Comma 2 27" xfId="23"/>
    <cellStyle name="Comma 2 28" xfId="24"/>
    <cellStyle name="Comma 2 29" xfId="25"/>
    <cellStyle name="Comma 2 3" xfId="26"/>
    <cellStyle name="Comma 2 30" xfId="27"/>
    <cellStyle name="Comma 2 31" xfId="28"/>
    <cellStyle name="Comma 2 32" xfId="29"/>
    <cellStyle name="Comma 2 33" xfId="30"/>
    <cellStyle name="Comma 2 34" xfId="31"/>
    <cellStyle name="Comma 2 4" xfId="32"/>
    <cellStyle name="Comma 2 5" xfId="33"/>
    <cellStyle name="Comma 2 6" xfId="34"/>
    <cellStyle name="Comma 2 7" xfId="35"/>
    <cellStyle name="Comma 2 8" xfId="36"/>
    <cellStyle name="Comma 2 9" xfId="37"/>
    <cellStyle name="Normal" xfId="0" builtinId="0"/>
    <cellStyle name="Normal 2" xfId="38"/>
    <cellStyle name="Normal 3" xfId="39"/>
    <cellStyle name="Normal 4" xfId="40"/>
    <cellStyle name="Normal 5" xfId="41"/>
    <cellStyle name="Normal 6" xfId="42"/>
    <cellStyle name="Normal 7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rightToLeft="1" tabSelected="1" workbookViewId="0"/>
  </sheetViews>
  <sheetFormatPr defaultRowHeight="15"/>
  <cols>
    <col min="1" max="1" width="55.42578125" bestFit="1" customWidth="1"/>
    <col min="2" max="2" width="26.85546875" customWidth="1"/>
    <col min="3" max="5" width="21" customWidth="1"/>
    <col min="6" max="6" width="20.85546875" bestFit="1" customWidth="1"/>
    <col min="7" max="7" width="21" customWidth="1"/>
    <col min="8" max="8" width="20.140625" style="10" customWidth="1"/>
    <col min="9" max="9" width="20" customWidth="1"/>
    <col min="10" max="10" width="20.85546875" customWidth="1"/>
    <col min="11" max="12" width="19.5703125" customWidth="1"/>
    <col min="13" max="13" width="20.42578125" customWidth="1"/>
    <col min="14" max="15" width="19.5703125" customWidth="1"/>
    <col min="16" max="16" width="20.42578125" customWidth="1"/>
    <col min="17" max="17" width="21.42578125" customWidth="1"/>
    <col min="18" max="18" width="53.140625" bestFit="1" customWidth="1"/>
  </cols>
  <sheetData>
    <row r="1" spans="1:18" ht="18">
      <c r="A1" s="1" t="s">
        <v>0</v>
      </c>
      <c r="B1" s="2"/>
      <c r="C1" s="3"/>
      <c r="D1" s="3"/>
      <c r="E1" s="4"/>
      <c r="F1" s="5"/>
      <c r="G1" s="3"/>
      <c r="H1" s="4"/>
      <c r="I1" s="3"/>
      <c r="J1" s="3"/>
      <c r="K1" s="3"/>
      <c r="L1" s="3"/>
    </row>
    <row r="2" spans="1:18" ht="18">
      <c r="A2" s="6" t="s">
        <v>1</v>
      </c>
      <c r="B2" s="6"/>
      <c r="C2" s="6"/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8" t="s">
        <v>2</v>
      </c>
    </row>
    <row r="3" spans="1:18" ht="18">
      <c r="B3" s="9" t="s">
        <v>3</v>
      </c>
      <c r="C3" s="9"/>
      <c r="D3" s="9"/>
      <c r="E3" s="9"/>
    </row>
    <row r="4" spans="1:18" ht="37.5" customHeight="1">
      <c r="A4" s="11" t="s">
        <v>4</v>
      </c>
      <c r="B4" s="12">
        <v>2021</v>
      </c>
      <c r="C4" s="12">
        <v>2020</v>
      </c>
      <c r="D4" s="12">
        <v>2019</v>
      </c>
      <c r="E4" s="12">
        <v>2018</v>
      </c>
      <c r="F4" s="12">
        <v>2018</v>
      </c>
      <c r="G4" s="12">
        <v>2017</v>
      </c>
      <c r="H4" s="12">
        <v>2016</v>
      </c>
      <c r="I4" s="12">
        <v>2015</v>
      </c>
      <c r="J4" s="12">
        <v>2014</v>
      </c>
      <c r="K4" s="12">
        <v>2013</v>
      </c>
      <c r="L4" s="12">
        <v>2012</v>
      </c>
      <c r="M4" s="12">
        <v>2011</v>
      </c>
      <c r="N4" s="12">
        <v>2010</v>
      </c>
      <c r="O4" s="12">
        <v>2009</v>
      </c>
      <c r="P4" s="12">
        <v>2008</v>
      </c>
      <c r="Q4" s="12" t="s">
        <v>5</v>
      </c>
      <c r="R4" s="13" t="s">
        <v>2</v>
      </c>
    </row>
    <row r="5" spans="1:18" ht="16.5">
      <c r="A5" s="14" t="s">
        <v>6</v>
      </c>
      <c r="B5" s="15">
        <v>14763685040</v>
      </c>
      <c r="C5" s="15">
        <v>-57443863769</v>
      </c>
      <c r="D5" s="15">
        <v>2522227738</v>
      </c>
      <c r="E5" s="15">
        <v>-63510823207</v>
      </c>
      <c r="F5" s="15">
        <v>-63510823206.679993</v>
      </c>
      <c r="G5" s="15">
        <v>-28038778904</v>
      </c>
      <c r="H5" s="16">
        <v>-4920968234</v>
      </c>
      <c r="I5" s="16">
        <v>-2649135307</v>
      </c>
      <c r="J5" s="15">
        <v>833422333</v>
      </c>
      <c r="K5" s="17">
        <v>2351354925</v>
      </c>
      <c r="L5" s="15">
        <v>6716864833</v>
      </c>
      <c r="M5" s="18">
        <v>15836326842</v>
      </c>
      <c r="N5" s="19">
        <v>-9352464100</v>
      </c>
      <c r="O5" s="16">
        <f>-3166555438</f>
        <v>-3166555438</v>
      </c>
      <c r="P5" s="16">
        <f>-12334004625</f>
        <v>-12334004625</v>
      </c>
      <c r="Q5" s="16">
        <v>331991258</v>
      </c>
      <c r="R5" s="20" t="s">
        <v>7</v>
      </c>
    </row>
    <row r="6" spans="1:18" ht="16.5">
      <c r="A6" s="14" t="s">
        <v>8</v>
      </c>
      <c r="B6" s="15">
        <v>-36364248378</v>
      </c>
      <c r="C6" s="15">
        <v>-8170963794</v>
      </c>
      <c r="D6" s="15">
        <v>-2044224370</v>
      </c>
      <c r="E6" s="15">
        <v>-1583070004</v>
      </c>
      <c r="F6" s="15">
        <v>-1583070004</v>
      </c>
      <c r="G6" s="15">
        <v>-839212196</v>
      </c>
      <c r="H6" s="18">
        <v>-595215375</v>
      </c>
      <c r="I6" s="16">
        <v>-300430362</v>
      </c>
      <c r="J6" s="16">
        <v>-451194535.15000004</v>
      </c>
      <c r="K6" s="16">
        <v>-183772143</v>
      </c>
      <c r="L6" s="16">
        <v>-177384457</v>
      </c>
      <c r="M6" s="16">
        <v>-539818284</v>
      </c>
      <c r="N6" s="16">
        <v>-611847382</v>
      </c>
      <c r="O6" s="16">
        <f>-572610014</f>
        <v>-572610014</v>
      </c>
      <c r="P6" s="16">
        <f>-1015353789</f>
        <v>-1015353789</v>
      </c>
      <c r="Q6" s="16">
        <v>-1240444060</v>
      </c>
      <c r="R6" s="21" t="s">
        <v>9</v>
      </c>
    </row>
    <row r="7" spans="1:18" ht="16.5">
      <c r="A7" s="14" t="s">
        <v>10</v>
      </c>
      <c r="B7" s="15">
        <v>609657182209</v>
      </c>
      <c r="C7" s="15">
        <v>262955454445</v>
      </c>
      <c r="D7" s="15">
        <v>64592858150</v>
      </c>
      <c r="E7" s="15">
        <v>74073328768</v>
      </c>
      <c r="F7" s="15">
        <v>74073328768</v>
      </c>
      <c r="G7" s="15">
        <v>63978423658</v>
      </c>
      <c r="H7" s="16">
        <v>30491878666</v>
      </c>
      <c r="I7" s="18">
        <v>19317733264</v>
      </c>
      <c r="J7" s="16">
        <v>-2774629466.2271996</v>
      </c>
      <c r="K7" s="18">
        <v>11775161718</v>
      </c>
      <c r="L7" s="16">
        <v>-5870436354</v>
      </c>
      <c r="M7" s="16">
        <v>-20081284457</v>
      </c>
      <c r="N7" s="16">
        <v>11465134405</v>
      </c>
      <c r="O7" s="16">
        <v>20542027776</v>
      </c>
      <c r="P7" s="16">
        <v>18389999207</v>
      </c>
      <c r="Q7" s="16">
        <v>8870224178</v>
      </c>
      <c r="R7" s="21" t="s">
        <v>11</v>
      </c>
    </row>
    <row r="8" spans="1:18" ht="18.75">
      <c r="A8" s="22" t="s">
        <v>12</v>
      </c>
      <c r="B8" s="15">
        <v>-96300254141</v>
      </c>
      <c r="C8" s="15">
        <v>-68224525658</v>
      </c>
      <c r="D8" s="15">
        <v>276463155</v>
      </c>
      <c r="E8" s="15">
        <v>624310097</v>
      </c>
      <c r="F8" s="23">
        <v>624310097</v>
      </c>
      <c r="G8" s="23">
        <v>9059886643</v>
      </c>
      <c r="H8" s="23">
        <v>-1264393096</v>
      </c>
      <c r="I8" s="23">
        <v>-970011499</v>
      </c>
      <c r="J8" s="23">
        <v>-449885427.5</v>
      </c>
      <c r="K8" s="23">
        <v>-340588891</v>
      </c>
      <c r="L8" s="23">
        <v>-151632052</v>
      </c>
      <c r="M8" s="23">
        <v>-43220437</v>
      </c>
      <c r="N8" s="23">
        <v>-5833355</v>
      </c>
      <c r="O8" s="23">
        <v>3409894</v>
      </c>
      <c r="P8" s="23">
        <v>0</v>
      </c>
      <c r="Q8" s="23">
        <v>0</v>
      </c>
      <c r="R8" s="21" t="s">
        <v>13</v>
      </c>
    </row>
    <row r="9" spans="1:18" ht="16.5">
      <c r="A9" s="24" t="s">
        <v>14</v>
      </c>
      <c r="B9" s="25">
        <f t="shared" ref="B9" si="0">SUM(B5:B8)</f>
        <v>491756364730</v>
      </c>
      <c r="C9" s="25">
        <f t="shared" ref="C9:Q9" si="1">SUM(C5:C8)</f>
        <v>129116101224</v>
      </c>
      <c r="D9" s="25">
        <f t="shared" si="1"/>
        <v>65347324673</v>
      </c>
      <c r="E9" s="25">
        <f t="shared" si="1"/>
        <v>9603745654</v>
      </c>
      <c r="F9" s="25">
        <f t="shared" si="1"/>
        <v>9603745654.3200073</v>
      </c>
      <c r="G9" s="25">
        <f t="shared" si="1"/>
        <v>44160319201</v>
      </c>
      <c r="H9" s="25">
        <f t="shared" si="1"/>
        <v>23711301961</v>
      </c>
      <c r="I9" s="25">
        <f t="shared" si="1"/>
        <v>15398156096</v>
      </c>
      <c r="J9" s="25">
        <f t="shared" si="1"/>
        <v>-2842287095.8771996</v>
      </c>
      <c r="K9" s="25">
        <f t="shared" si="1"/>
        <v>13602155609</v>
      </c>
      <c r="L9" s="25">
        <f t="shared" si="1"/>
        <v>517411970</v>
      </c>
      <c r="M9" s="25">
        <f t="shared" si="1"/>
        <v>-4827996336</v>
      </c>
      <c r="N9" s="26">
        <f t="shared" si="1"/>
        <v>1494989568</v>
      </c>
      <c r="O9" s="26">
        <f t="shared" si="1"/>
        <v>16806272218</v>
      </c>
      <c r="P9" s="26">
        <f t="shared" si="1"/>
        <v>5040640793</v>
      </c>
      <c r="Q9" s="26">
        <f t="shared" si="1"/>
        <v>7961771376</v>
      </c>
      <c r="R9" s="27" t="s">
        <v>15</v>
      </c>
    </row>
    <row r="10" spans="1:18" ht="18.75">
      <c r="A10" s="14" t="s">
        <v>16</v>
      </c>
      <c r="B10" s="15">
        <v>324805006453</v>
      </c>
      <c r="C10" s="15">
        <v>195803420108</v>
      </c>
      <c r="D10" s="15">
        <v>130456095436</v>
      </c>
      <c r="E10" s="15">
        <v>120852349781</v>
      </c>
      <c r="F10" s="23">
        <v>120852349781.19035</v>
      </c>
      <c r="G10" s="23">
        <v>76692030580</v>
      </c>
      <c r="H10" s="23">
        <v>52980728618</v>
      </c>
      <c r="I10" s="23">
        <v>37582572522</v>
      </c>
      <c r="J10" s="23">
        <v>40424859618</v>
      </c>
      <c r="K10" s="23">
        <v>26822704009</v>
      </c>
      <c r="L10" s="23">
        <v>26305292039</v>
      </c>
      <c r="M10" s="23">
        <v>31133288375</v>
      </c>
      <c r="N10" s="23">
        <v>29638298807</v>
      </c>
      <c r="O10" s="23">
        <v>12832026589</v>
      </c>
      <c r="P10" s="23">
        <v>7791385796</v>
      </c>
      <c r="Q10" s="23">
        <v>0</v>
      </c>
      <c r="R10" s="21" t="s">
        <v>17</v>
      </c>
    </row>
    <row r="11" spans="1:18" ht="16.5">
      <c r="A11" s="24" t="s">
        <v>18</v>
      </c>
      <c r="B11" s="25">
        <f t="shared" ref="B11:E11" si="2">SUM(B9:B10)</f>
        <v>816561371183</v>
      </c>
      <c r="C11" s="25">
        <f t="shared" si="2"/>
        <v>324919521332</v>
      </c>
      <c r="D11" s="25">
        <f t="shared" si="2"/>
        <v>195803420109</v>
      </c>
      <c r="E11" s="25">
        <f t="shared" si="2"/>
        <v>130456095435</v>
      </c>
      <c r="F11" s="25">
        <f>SUM(F9:F10)</f>
        <v>130456095435.51036</v>
      </c>
      <c r="G11" s="25">
        <f>SUM(G9:G10)</f>
        <v>120852349781</v>
      </c>
      <c r="H11" s="25">
        <f>SUM(H9:H10)</f>
        <v>76692030579</v>
      </c>
      <c r="I11" s="25">
        <f>SUM(I9:I10)</f>
        <v>52980728618</v>
      </c>
      <c r="J11" s="25">
        <f>SUM(J9:J10)</f>
        <v>37582572522.122803</v>
      </c>
      <c r="K11" s="25">
        <f>SUM(K9:K10)-1</f>
        <v>40424859617</v>
      </c>
      <c r="L11" s="25">
        <f t="shared" ref="L11:Q11" si="3">SUM(L9:L10)</f>
        <v>26822704009</v>
      </c>
      <c r="M11" s="25">
        <f t="shared" si="3"/>
        <v>26305292039</v>
      </c>
      <c r="N11" s="26">
        <f t="shared" si="3"/>
        <v>31133288375</v>
      </c>
      <c r="O11" s="26">
        <f t="shared" si="3"/>
        <v>29638298807</v>
      </c>
      <c r="P11" s="26">
        <f t="shared" si="3"/>
        <v>12832026589</v>
      </c>
      <c r="Q11" s="26">
        <f t="shared" si="3"/>
        <v>7961771376</v>
      </c>
      <c r="R11" s="28" t="s">
        <v>19</v>
      </c>
    </row>
    <row r="12" spans="1:18">
      <c r="F12" s="29"/>
      <c r="M12" s="30"/>
    </row>
    <row r="13" spans="1:18"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8">
      <c r="F14" s="29"/>
    </row>
    <row r="15" spans="1:18">
      <c r="F15" s="29"/>
    </row>
    <row r="16" spans="1:18">
      <c r="F16" s="29"/>
    </row>
    <row r="17" spans="6:6">
      <c r="F17" s="29"/>
    </row>
    <row r="18" spans="6:6">
      <c r="F18" s="29"/>
    </row>
    <row r="19" spans="6:6">
      <c r="F19" s="29"/>
    </row>
    <row r="20" spans="6:6">
      <c r="F20" s="29"/>
    </row>
    <row r="21" spans="6:6">
      <c r="F21" s="29"/>
    </row>
    <row r="22" spans="6:6">
      <c r="F22" s="29"/>
    </row>
    <row r="23" spans="6:6">
      <c r="F23" s="29"/>
    </row>
    <row r="24" spans="6:6">
      <c r="F24" s="29"/>
    </row>
    <row r="25" spans="6:6">
      <c r="F25" s="29"/>
    </row>
    <row r="26" spans="6:6">
      <c r="F26" s="29"/>
    </row>
    <row r="27" spans="6:6">
      <c r="F27" s="29"/>
    </row>
    <row r="28" spans="6:6">
      <c r="F28" s="29"/>
    </row>
    <row r="29" spans="6:6">
      <c r="F29" s="29"/>
    </row>
    <row r="30" spans="6:6">
      <c r="F30" s="29"/>
    </row>
    <row r="31" spans="6:6">
      <c r="F31" s="29"/>
    </row>
    <row r="32" spans="6:6">
      <c r="F32" s="29"/>
    </row>
    <row r="33" spans="6:6">
      <c r="F33" s="29"/>
    </row>
    <row r="34" spans="6:6">
      <c r="F34" s="29"/>
    </row>
    <row r="35" spans="6:6">
      <c r="F35" s="29"/>
    </row>
    <row r="36" spans="6:6">
      <c r="F36" s="29"/>
    </row>
    <row r="37" spans="6:6">
      <c r="F37" s="29"/>
    </row>
    <row r="38" spans="6:6">
      <c r="F38" s="29"/>
    </row>
    <row r="39" spans="6:6">
      <c r="F39" s="29"/>
    </row>
    <row r="40" spans="6:6">
      <c r="F40" s="29"/>
    </row>
    <row r="41" spans="6:6">
      <c r="F41" s="29"/>
    </row>
    <row r="42" spans="6:6">
      <c r="F42" s="29"/>
    </row>
    <row r="43" spans="6:6">
      <c r="F43" s="29"/>
    </row>
    <row r="44" spans="6:6">
      <c r="F44" s="29"/>
    </row>
    <row r="45" spans="6:6">
      <c r="F45" s="29"/>
    </row>
    <row r="46" spans="6:6">
      <c r="F46" s="29"/>
    </row>
    <row r="47" spans="6:6">
      <c r="F47" s="29"/>
    </row>
    <row r="48" spans="6:6">
      <c r="F48" s="29"/>
    </row>
    <row r="49" spans="6:6">
      <c r="F49" s="29"/>
    </row>
    <row r="50" spans="6:6">
      <c r="F50" s="29"/>
    </row>
    <row r="51" spans="6:6">
      <c r="F51" s="29"/>
    </row>
    <row r="52" spans="6:6">
      <c r="F52" s="29"/>
    </row>
    <row r="53" spans="6:6">
      <c r="F53" s="29"/>
    </row>
    <row r="54" spans="6:6">
      <c r="F54" s="29"/>
    </row>
    <row r="55" spans="6:6">
      <c r="F55" s="29"/>
    </row>
    <row r="56" spans="6:6">
      <c r="F56" s="29"/>
    </row>
    <row r="57" spans="6:6">
      <c r="F57" s="29"/>
    </row>
    <row r="58" spans="6:6">
      <c r="F58" s="29"/>
    </row>
    <row r="59" spans="6:6">
      <c r="F59" s="29"/>
    </row>
    <row r="60" spans="6:6">
      <c r="F60" s="29"/>
    </row>
    <row r="61" spans="6:6">
      <c r="F61" s="29"/>
    </row>
    <row r="62" spans="6:6">
      <c r="F62" s="29"/>
    </row>
    <row r="63" spans="6:6">
      <c r="F63" s="29"/>
    </row>
    <row r="64" spans="6:6">
      <c r="F64" s="29"/>
    </row>
    <row r="65" spans="6:6">
      <c r="F65" s="29"/>
    </row>
    <row r="66" spans="6:6">
      <c r="F66" s="29"/>
    </row>
    <row r="67" spans="6:6">
      <c r="F67" s="29"/>
    </row>
    <row r="68" spans="6:6">
      <c r="F68" s="29"/>
    </row>
    <row r="69" spans="6:6">
      <c r="F69" s="29"/>
    </row>
    <row r="70" spans="6:6">
      <c r="F70" s="29"/>
    </row>
    <row r="71" spans="6:6">
      <c r="F71" s="29"/>
    </row>
    <row r="72" spans="6:6">
      <c r="F72" s="29"/>
    </row>
    <row r="73" spans="6:6">
      <c r="F73" s="29"/>
    </row>
    <row r="74" spans="6:6">
      <c r="F74" s="29"/>
    </row>
    <row r="75" spans="6:6">
      <c r="F75" s="29"/>
    </row>
    <row r="76" spans="6:6">
      <c r="F76" s="29"/>
    </row>
    <row r="77" spans="6:6">
      <c r="F77" s="29"/>
    </row>
    <row r="78" spans="6:6">
      <c r="F78" s="29"/>
    </row>
    <row r="79" spans="6:6">
      <c r="F79" s="29"/>
    </row>
    <row r="80" spans="6:6">
      <c r="F80" s="29"/>
    </row>
    <row r="81" spans="6:6">
      <c r="F81" s="29"/>
    </row>
    <row r="82" spans="6:6">
      <c r="F82" s="29"/>
    </row>
    <row r="83" spans="6:6">
      <c r="F83" s="29"/>
    </row>
    <row r="84" spans="6:6">
      <c r="F84" s="29"/>
    </row>
    <row r="85" spans="6:6">
      <c r="F85" s="29"/>
    </row>
  </sheetData>
  <mergeCells count="1">
    <mergeCell ref="B3:E3"/>
  </mergeCells>
  <pageMargins left="0.26" right="0.23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تدفقات نقدية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2022-12-01T11:00:39Z</dcterms:created>
  <dcterms:modified xsi:type="dcterms:W3CDTF">2022-12-01T11:00:47Z</dcterms:modified>
</cp:coreProperties>
</file>